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5" yWindow="-105" windowWidth="23250" windowHeight="1257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G68" i="1" l="1"/>
  <c r="G73" i="1" s="1"/>
  <c r="F68" i="1"/>
  <c r="F73" i="1" s="1"/>
  <c r="D68" i="1"/>
  <c r="D73" i="1" s="1"/>
  <c r="H39" i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<sst xmlns="http://schemas.openxmlformats.org/spreadsheetml/2006/main" count="78" uniqueCount="78">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</sst>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5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1185330</xdr:colOff>
      <xdr:row>83</xdr:row>
      <xdr:rowOff>21171</xdr:rowOff>
    </xdr:from>
    <xdr:to>
      <xdr:col>1</xdr:col>
      <xdr:colOff>3563537</xdr:colOff>
      <xdr:row>86</xdr:row>
      <xdr:rowOff>12439</xdr:rowOff>
    </xdr:to>
    <xdr:sp macro="" textlink="">
      <xdr:nvSpPr>
        <xdr:cNvPr id="2" name="CuadroTexto 1"/>
        <xdr:cNvSpPr txBox="1"/>
      </xdr:nvSpPr>
      <xdr:spPr>
        <a:xfrm>
          <a:off x="1418163" y="15007171"/>
          <a:ext cx="2378207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264585</xdr:colOff>
      <xdr:row>83</xdr:row>
      <xdr:rowOff>10584</xdr:rowOff>
    </xdr:from>
    <xdr:to>
      <xdr:col>6</xdr:col>
      <xdr:colOff>497460</xdr:colOff>
      <xdr:row>86</xdr:row>
      <xdr:rowOff>1852</xdr:rowOff>
    </xdr:to>
    <xdr:sp macro="" textlink="">
      <xdr:nvSpPr>
        <xdr:cNvPr id="3" name="CuadroTexto 2"/>
        <xdr:cNvSpPr txBox="1"/>
      </xdr:nvSpPr>
      <xdr:spPr>
        <a:xfrm>
          <a:off x="6318252" y="14996584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1090083</xdr:colOff>
      <xdr:row>83</xdr:row>
      <xdr:rowOff>10588</xdr:rowOff>
    </xdr:from>
    <xdr:to>
      <xdr:col>1</xdr:col>
      <xdr:colOff>3640768</xdr:colOff>
      <xdr:row>83</xdr:row>
      <xdr:rowOff>10589</xdr:rowOff>
    </xdr:to>
    <xdr:cxnSp macro="">
      <xdr:nvCxnSpPr>
        <xdr:cNvPr id="4" name="Conector recto 3"/>
        <xdr:cNvCxnSpPr/>
      </xdr:nvCxnSpPr>
      <xdr:spPr>
        <a:xfrm>
          <a:off x="1322916" y="14996588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162982</xdr:colOff>
      <xdr:row>82</xdr:row>
      <xdr:rowOff>141822</xdr:rowOff>
    </xdr:from>
    <xdr:to>
      <xdr:col>6</xdr:col>
      <xdr:colOff>618167</xdr:colOff>
      <xdr:row>82</xdr:row>
      <xdr:rowOff>141823</xdr:rowOff>
    </xdr:to>
    <xdr:cxnSp macro="">
      <xdr:nvCxnSpPr>
        <xdr:cNvPr id="5" name="Conector recto 4"/>
        <xdr:cNvCxnSpPr/>
      </xdr:nvCxnSpPr>
      <xdr:spPr>
        <a:xfrm>
          <a:off x="6216649" y="1497965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/>
  <dimension ref="B1:Q646"/>
  <sheetViews>
    <sheetView tabSelected="1" topLeftCell="A61" zoomScale="90" zoomScaleNormal="90" workbookViewId="0">
      <selection activeCell="B80" sqref="B80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5.7109375" style="2" bestFit="1" customWidth="1"/>
    <col min="4" max="4" width="16" style="2" customWidth="1"/>
    <col min="5" max="7" width="15.7109375" style="2" bestFit="1" customWidth="1"/>
    <col min="8" max="8" width="16.42578125" style="2" bestFit="1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76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75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0</v>
      </c>
      <c r="D16" s="25">
        <v>0</v>
      </c>
      <c r="E16" s="27">
        <f t="shared" si="0"/>
        <v>0</v>
      </c>
      <c r="F16" s="25">
        <v>0</v>
      </c>
      <c r="G16" s="25">
        <v>0</v>
      </c>
      <c r="H16" s="34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16184538271</v>
      </c>
      <c r="D39" s="22">
        <f t="shared" ref="D39:G39" si="9">SUM(D40:D41)</f>
        <v>1700309749.6399996</v>
      </c>
      <c r="E39" s="30">
        <f t="shared" si="3"/>
        <v>17884848020.639999</v>
      </c>
      <c r="F39" s="22">
        <f t="shared" si="9"/>
        <v>17884848020.59</v>
      </c>
      <c r="G39" s="22">
        <f t="shared" si="9"/>
        <v>17697600039.889999</v>
      </c>
      <c r="H39" s="27">
        <f t="shared" si="7"/>
        <v>1513061768.8899994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16184538271</v>
      </c>
      <c r="D41" s="26">
        <v>1700309749.6399996</v>
      </c>
      <c r="E41" s="30">
        <f t="shared" si="3"/>
        <v>17884848020.639999</v>
      </c>
      <c r="F41" s="26">
        <v>17884848020.59</v>
      </c>
      <c r="G41" s="26">
        <v>17697600039.889999</v>
      </c>
      <c r="H41" s="30">
        <f t="shared" si="7"/>
        <v>1513061768.8899994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16184538271</v>
      </c>
      <c r="D43" s="59">
        <f t="shared" ref="D43:H43" si="10">SUM(D10:D17,D30,D36,D37,D39)</f>
        <v>1700309749.6399996</v>
      </c>
      <c r="E43" s="39">
        <f t="shared" si="10"/>
        <v>17884848020.639999</v>
      </c>
      <c r="F43" s="59">
        <f t="shared" si="10"/>
        <v>17884848020.59</v>
      </c>
      <c r="G43" s="59">
        <f t="shared" si="10"/>
        <v>17697600039.889999</v>
      </c>
      <c r="H43" s="39">
        <f t="shared" si="10"/>
        <v>1513061768.8899994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3773702.33</v>
      </c>
      <c r="E57" s="27">
        <f t="shared" si="14"/>
        <v>3773702.33</v>
      </c>
      <c r="F57" s="22">
        <f t="shared" si="14"/>
        <v>3773702.33</v>
      </c>
      <c r="G57" s="22">
        <f t="shared" si="14"/>
        <v>3773702.33</v>
      </c>
      <c r="H57" s="27">
        <f>SUM(H58:H61)</f>
        <v>3773702.33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3773702.33</v>
      </c>
      <c r="E61" s="30">
        <f t="shared" si="15"/>
        <v>3773702.33</v>
      </c>
      <c r="F61" s="26">
        <v>3773702.33</v>
      </c>
      <c r="G61" s="26">
        <v>3773702.33</v>
      </c>
      <c r="H61" s="30">
        <f t="shared" si="16"/>
        <v>3773702.33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3773702.33</v>
      </c>
      <c r="E68" s="27">
        <f t="shared" si="18"/>
        <v>3773702.33</v>
      </c>
      <c r="F68" s="22">
        <f t="shared" si="18"/>
        <v>3773702.33</v>
      </c>
      <c r="G68" s="22">
        <f t="shared" si="18"/>
        <v>3773702.33</v>
      </c>
      <c r="H68" s="27">
        <f>SUM(H48,H57,H62,H65,H66)</f>
        <v>3773702.33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911013.98</v>
      </c>
      <c r="G70" s="22">
        <f t="shared" si="19"/>
        <v>911013.98</v>
      </c>
      <c r="H70" s="27">
        <f>H71</f>
        <v>911013.98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911013.98</v>
      </c>
      <c r="G71" s="26">
        <v>911013.98</v>
      </c>
      <c r="H71" s="26">
        <f>SUM(G71-C71)</f>
        <v>911013.98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16184538271</v>
      </c>
      <c r="D73" s="22">
        <f t="shared" ref="D73:G73" si="21">SUM(D43,D68,D70)</f>
        <v>1704083451.9699996</v>
      </c>
      <c r="E73" s="27">
        <f t="shared" si="21"/>
        <v>17888621722.970001</v>
      </c>
      <c r="F73" s="22">
        <f t="shared" si="21"/>
        <v>17889532736.900002</v>
      </c>
      <c r="G73" s="22">
        <f t="shared" si="21"/>
        <v>17702284756.200001</v>
      </c>
      <c r="H73" s="27">
        <f>SUM(H43,H68,H70)</f>
        <v>1517746485.1999993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60" t="s">
        <v>77</v>
      </c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 verticalCentered="1"/>
  <pageMargins left="0.62992125984251968" right="0.62992125984251968" top="0.55118110236220474" bottom="0.55118110236220474" header="0.31496062992125984" footer="0.31496062992125984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2025-01-28T13:17:13Z</cp:lastPrinted>
  <dcterms:created xsi:type="dcterms:W3CDTF">2020-01-08T20:55:35Z</dcterms:created>
  <dcterms:modified xsi:type="dcterms:W3CDTF">2025-01-28T16:37:22Z</dcterms:modified>
</cp:coreProperties>
</file>